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24226"/>
  <mc:AlternateContent xmlns:mc="http://schemas.openxmlformats.org/markup-compatibility/2006">
    <mc:Choice Requires="x15">
      <x15ac:absPath xmlns:x15ac="http://schemas.microsoft.com/office/spreadsheetml/2010/11/ac" url="N:\PC COMMUN\Informatique\Kit vacataires\Déduction Madelin\"/>
    </mc:Choice>
  </mc:AlternateContent>
  <xr:revisionPtr revIDLastSave="0" documentId="13_ncr:1_{4BA62D73-CB98-4BC4-8B50-BF4A8661CDCD}" xr6:coauthVersionLast="47" xr6:coauthVersionMax="47" xr10:uidLastSave="{00000000-0000-0000-0000-000000000000}"/>
  <workbookProtection workbookAlgorithmName="SHA-512" workbookHashValue="Et8ycT+xYG5QhKf1mK8UxZO3eKffAEcKCjIt21lwEsiLfu+dF4RuOk8+5BWhIJ9o5/d/bX81fagsdma9MSQZIA==" workbookSaltValue="4Sh95Jdci7HsWBPi9cwhrQ==" workbookSpinCount="100000" lockStructure="1"/>
  <bookViews>
    <workbookView xWindow="28680" yWindow="-120" windowWidth="29040" windowHeight="15720" tabRatio="553" xr2:uid="{00000000-000D-0000-FFFF-FFFF00000000}"/>
  </bookViews>
  <sheets>
    <sheet name="Madelin 2025" sheetId="51" r:id="rId1"/>
  </sheets>
  <definedNames>
    <definedName name="C._DÉTERMINATION_DE_LA_VALEUR_AJOUTÉE_PRODUITEPAR_L_ENTREPRISE_EN_2004">#REF!</definedName>
    <definedName name="_xlnm.Print_Area" localSheetId="0">'Madelin 2025'!$A$1:$G$29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51" l="1"/>
  <c r="F20" i="51"/>
  <c r="E20" i="51"/>
  <c r="G20" i="51"/>
  <c r="F12" i="51"/>
  <c r="A28" i="51" l="1"/>
  <c r="A30" i="51"/>
  <c r="G22" i="51"/>
  <c r="G24" i="51" s="1"/>
  <c r="E22" i="51"/>
  <c r="E24" i="51" s="1"/>
  <c r="F22" i="51"/>
  <c r="F24" i="5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Nej CHEBBAH</author>
    <author>nej</author>
  </authors>
  <commentList>
    <comment ref="F7" authorId="0" shapeId="0" xr:uid="{A7342390-1A05-425D-8BD9-C9AC59B1905C}">
      <text>
        <r>
          <rPr>
            <b/>
            <sz val="8"/>
            <color indexed="81"/>
            <rFont val="Tahoma"/>
            <family val="2"/>
          </rPr>
          <t xml:space="preserve">En cas d'exercice inférieur à douze mois ou de cessation en cours d'année, le plafond annuel de sécurité sociale doit être réduit prorata temporis pour la détermination de la limite de déduction (BOI-BIC-CHG-40-50-40-20 § 60). 
</t>
        </r>
        <r>
          <rPr>
            <sz val="9"/>
            <color indexed="81"/>
            <rFont val="Tahoma"/>
            <family val="2"/>
          </rPr>
          <t xml:space="preserve">
</t>
        </r>
        <r>
          <rPr>
            <b/>
            <sz val="8"/>
            <color indexed="81"/>
            <rFont val="Tahoma"/>
            <family val="2"/>
          </rPr>
          <t>Lorsqu'aucune valeur n'est saisie, le calcul du plafonnement se fait sur la base d'une année entière.</t>
        </r>
      </text>
    </comment>
    <comment ref="F11" authorId="0" shapeId="0" xr:uid="{00000000-0006-0000-0000-000001000000}">
      <text>
        <r>
          <rPr>
            <b/>
            <sz val="8"/>
            <color indexed="81"/>
            <rFont val="Tahoma"/>
            <family val="2"/>
          </rPr>
          <t xml:space="preserve">Revenus exonérés en application des articles 44 sexies à 4 nonies, 44 terdecies à 44 quindecies ou au 9 de l'article 93 du Code Général des Impôts (ZFU,…)
</t>
        </r>
        <r>
          <rPr>
            <sz val="9"/>
            <color indexed="81"/>
            <rFont val="Tahoma"/>
            <family val="2"/>
          </rPr>
          <t xml:space="preserve">
</t>
        </r>
      </text>
    </comment>
    <comment ref="F12" authorId="1" shapeId="0" xr:uid="{00000000-0006-0000-0000-000002000000}">
      <text>
        <r>
          <rPr>
            <b/>
            <sz val="8"/>
            <color indexed="81"/>
            <rFont val="Tahoma"/>
            <family val="2"/>
          </rPr>
          <t>Le bénéfice imposable s'entend du bénéfice avant déduction des cotisations facultatives et est majoré des résultats exonérés en application d'une disposition spécifique. Il ne tient pas en compte les PMV professionnelles à LT.</t>
        </r>
      </text>
    </comment>
    <comment ref="G16" authorId="1" shapeId="0" xr:uid="{00000000-0006-0000-0000-000003000000}">
      <text>
        <r>
          <rPr>
            <b/>
            <sz val="8"/>
            <color indexed="81"/>
            <rFont val="Tahoma"/>
            <family val="2"/>
          </rPr>
          <t>La limite de déduction des cotisations facultatives doit être réduite du montant de versement de l'entreprise sur le plan d'épargne pour la retraite collectif.</t>
        </r>
        <r>
          <rPr>
            <sz val="8"/>
            <color indexed="81"/>
            <rFont val="Tahoma"/>
            <family val="2"/>
          </rPr>
          <t xml:space="preserve">
</t>
        </r>
      </text>
    </comment>
    <comment ref="G22" authorId="1" shapeId="0" xr:uid="{00000000-0006-0000-0000-000004000000}">
      <text>
        <r>
          <rPr>
            <b/>
            <sz val="8"/>
            <color indexed="81"/>
            <rFont val="Tahoma"/>
            <family val="2"/>
          </rPr>
          <t>Les cotisations obligatoires d'assurance maladie et maternité, d'AF ainsi que celles versées aux régimes d'invalidité-décès obligatoires sont déductibles sans limitation.
Il en est de même des versements effectués par l'exploitant ou son conjoint collaborateur au titre de l'assurance vieillesse obligatoire (régime de base ou complémentaire) y compris le rachat de cotisations.</t>
        </r>
        <r>
          <rPr>
            <sz val="8"/>
            <color indexed="81"/>
            <rFont val="Tahoma"/>
            <family val="2"/>
          </rPr>
          <t xml:space="preserve">
</t>
        </r>
      </text>
    </comment>
  </commentList>
</comments>
</file>

<file path=xl/sharedStrings.xml><?xml version="1.0" encoding="utf-8"?>
<sst xmlns="http://schemas.openxmlformats.org/spreadsheetml/2006/main" count="21" uniqueCount="20">
  <si>
    <t>Rachat de cotisations facultatives</t>
  </si>
  <si>
    <t>Base à prendre en compte pour le plafond de déductibilité</t>
  </si>
  <si>
    <t>Charges sociales facultatives</t>
  </si>
  <si>
    <t>Réintégrations à effectuer</t>
  </si>
  <si>
    <t>Bénéfice définitif 2008</t>
  </si>
  <si>
    <t>Plafond annuel SS</t>
  </si>
  <si>
    <t>8 x Plafond annuel SS</t>
  </si>
  <si>
    <t>Perte d'emploi</t>
  </si>
  <si>
    <t>Prévoyance</t>
  </si>
  <si>
    <t>Retraite</t>
  </si>
  <si>
    <t>Contrat de l'exploitant</t>
  </si>
  <si>
    <t>Contrat du conjoint collaborateur</t>
  </si>
  <si>
    <t>Plafond de déduction spécifique</t>
  </si>
  <si>
    <t>Revenus exonérés</t>
  </si>
  <si>
    <r>
      <t xml:space="preserve">Charges sociales facultatives (cases </t>
    </r>
    <r>
      <rPr>
        <b/>
        <sz val="10"/>
        <rFont val="Times New Roman"/>
        <family val="1"/>
      </rPr>
      <t xml:space="preserve">BU + BZ </t>
    </r>
    <r>
      <rPr>
        <sz val="10"/>
        <rFont val="Times New Roman"/>
        <family val="1"/>
      </rPr>
      <t>de la 2035)</t>
    </r>
  </si>
  <si>
    <t>Durée d'exercice (en mois)</t>
  </si>
  <si>
    <t>Déductibilité loi fillon à compter du 1er janvier 2025</t>
  </si>
  <si>
    <t>Plafond annuel de sécurité sociale 2025 (prorata temporis si durée exercice &lt; 12 mois)</t>
  </si>
  <si>
    <t>Attention, limite réduite des sommes éventuellement versées au titre du PERCO ainsi que les rachats des PER en 2025</t>
  </si>
  <si>
    <t>Bénéfice ou déficit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</si>
</sst>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F&quot;_-;\-* #,##0.00\ &quot;F&quot;_-;_-* &quot;-&quot;??\ &quot;F&quot;_-;_-@_-"/>
    <numFmt numFmtId="165" formatCode="_-* #,##0.00\ [$€-1]_-;\-* #,##0.00\ [$€-1]_-;_-* &quot;-&quot;??\ [$€-1]_-"/>
    <numFmt numFmtId="166" formatCode="#,##0\ &quot;€&quot;"/>
    <numFmt numFmtId="167" formatCode="#,##0\ [$€-1];\-#,##0\ [$€-1]"/>
    <numFmt numFmtId="168" formatCode="#,##0_ ;\-#,##0\ "/>
  </numFmts>
  <fonts count="27" x14ac:knownFonts="1">
    <font>
      <sz val="10"/>
      <name val="Times New Roman"/>
    </font>
    <font>
      <b/>
      <sz val="10"/>
      <name val="Times New Roman"/>
      <family val="1"/>
    </font>
    <font>
      <sz val="10"/>
      <name val="Times New Roman"/>
      <family val="1"/>
    </font>
    <font>
      <i/>
      <sz val="10"/>
      <name val="Times New Roman"/>
      <family val="1"/>
    </font>
    <font>
      <i/>
      <sz val="8"/>
      <name val="Times New Roman"/>
      <family val="1"/>
    </font>
    <font>
      <sz val="9"/>
      <name val="Times New Roman"/>
      <family val="1"/>
    </font>
    <font>
      <i/>
      <sz val="8"/>
      <color indexed="12"/>
      <name val="Times New Roman"/>
      <family val="1"/>
    </font>
    <font>
      <i/>
      <sz val="18"/>
      <name val="Times New Roman"/>
      <family val="1"/>
    </font>
    <font>
      <sz val="10"/>
      <color indexed="10"/>
      <name val="Times New Roman"/>
      <family val="1"/>
    </font>
    <font>
      <i/>
      <sz val="10"/>
      <color indexed="12"/>
      <name val="Times New Roman"/>
      <family val="1"/>
    </font>
    <font>
      <sz val="10"/>
      <color indexed="9"/>
      <name val="Times New Roman"/>
      <family val="1"/>
    </font>
    <font>
      <sz val="10"/>
      <color indexed="10"/>
      <name val="Times New Roman"/>
      <family val="1"/>
    </font>
    <font>
      <sz val="7"/>
      <color indexed="9"/>
      <name val="Arial"/>
      <family val="2"/>
    </font>
    <font>
      <sz val="10"/>
      <name val="Times New Roman"/>
      <family val="1"/>
    </font>
    <font>
      <b/>
      <sz val="18"/>
      <color indexed="9"/>
      <name val="Times New Roman"/>
      <family val="1"/>
    </font>
    <font>
      <b/>
      <sz val="10"/>
      <color indexed="9"/>
      <name val="Times New Roman"/>
      <family val="1"/>
    </font>
    <font>
      <sz val="10"/>
      <color indexed="9"/>
      <name val="Arial"/>
      <family val="2"/>
    </font>
    <font>
      <sz val="10"/>
      <name val="Times New Roman"/>
      <family val="1"/>
    </font>
    <font>
      <b/>
      <sz val="10"/>
      <name val="Times New Roman"/>
      <family val="1"/>
    </font>
    <font>
      <sz val="10"/>
      <name val="Times New Roman"/>
      <family val="1"/>
    </font>
    <font>
      <b/>
      <sz val="10"/>
      <color indexed="9"/>
      <name val="Times New Roman"/>
      <family val="1"/>
    </font>
    <font>
      <sz val="8"/>
      <color indexed="81"/>
      <name val="Tahoma"/>
      <family val="2"/>
    </font>
    <font>
      <b/>
      <sz val="8"/>
      <color indexed="81"/>
      <name val="Tahoma"/>
      <family val="2"/>
    </font>
    <font>
      <b/>
      <sz val="12"/>
      <name val="Times New Roman"/>
      <family val="1"/>
    </font>
    <font>
      <sz val="9"/>
      <color indexed="81"/>
      <name val="Tahoma"/>
      <family val="2"/>
    </font>
    <font>
      <b/>
      <sz val="12"/>
      <color rgb="FFFF0000"/>
      <name val="Times New Roman"/>
      <family val="1"/>
    </font>
    <font>
      <b/>
      <sz val="12"/>
      <color indexed="10"/>
      <name val="Times New Roman"/>
      <family val="1"/>
    </font>
  </fonts>
  <fills count="8">
    <fill>
      <patternFill patternType="none"/>
    </fill>
    <fill>
      <patternFill patternType="gray125"/>
    </fill>
    <fill>
      <patternFill patternType="solid">
        <fgColor indexed="8"/>
        <bgColor indexed="64"/>
      </patternFill>
    </fill>
    <fill>
      <patternFill patternType="solid">
        <fgColor indexed="47"/>
        <bgColor indexed="64"/>
      </patternFill>
    </fill>
    <fill>
      <patternFill patternType="solid">
        <fgColor indexed="15"/>
        <bgColor indexed="64"/>
      </patternFill>
    </fill>
    <fill>
      <patternFill patternType="solid">
        <fgColor indexed="43"/>
        <bgColor indexed="64"/>
      </patternFill>
    </fill>
    <fill>
      <patternFill patternType="solid">
        <fgColor indexed="29"/>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165" fontId="2" fillId="0" borderId="0" applyFont="0" applyFill="0" applyBorder="0" applyAlignment="0" applyProtection="0"/>
    <xf numFmtId="164" fontId="2" fillId="0" borderId="0" applyFont="0" applyFill="0" applyBorder="0" applyAlignment="0" applyProtection="0"/>
  </cellStyleXfs>
  <cellXfs count="78">
    <xf numFmtId="0" fontId="0" fillId="0" borderId="0" xfId="0"/>
    <xf numFmtId="0" fontId="0" fillId="0" borderId="0" xfId="0" applyProtection="1">
      <protection hidden="1"/>
    </xf>
    <xf numFmtId="164" fontId="0" fillId="0" borderId="0" xfId="0" applyNumberFormat="1" applyProtection="1">
      <protection hidden="1"/>
    </xf>
    <xf numFmtId="0" fontId="4" fillId="0" borderId="0" xfId="0" applyFont="1" applyProtection="1">
      <protection hidden="1"/>
    </xf>
    <xf numFmtId="0" fontId="6" fillId="0" borderId="0" xfId="0" applyFont="1" applyProtection="1">
      <protection hidden="1"/>
    </xf>
    <xf numFmtId="0" fontId="5" fillId="0" borderId="0" xfId="0" applyFont="1" applyAlignment="1" applyProtection="1">
      <alignment horizontal="center" vertical="top" wrapText="1"/>
      <protection hidden="1"/>
    </xf>
    <xf numFmtId="0" fontId="0" fillId="0" borderId="0" xfId="0" applyAlignment="1" applyProtection="1">
      <alignment vertical="center"/>
      <protection hidden="1"/>
    </xf>
    <xf numFmtId="0" fontId="0" fillId="0" borderId="0" xfId="0" applyAlignment="1" applyProtection="1">
      <alignment horizontal="left" vertical="center"/>
      <protection hidden="1"/>
    </xf>
    <xf numFmtId="0" fontId="8" fillId="0" borderId="0" xfId="0" applyFont="1" applyAlignment="1" applyProtection="1">
      <alignment vertical="center"/>
      <protection hidden="1"/>
    </xf>
    <xf numFmtId="0" fontId="9" fillId="0" borderId="0" xfId="0" applyFont="1" applyProtection="1">
      <protection hidden="1"/>
    </xf>
    <xf numFmtId="0" fontId="3" fillId="0" borderId="0" xfId="0" applyFont="1" applyProtection="1">
      <protection hidden="1"/>
    </xf>
    <xf numFmtId="0" fontId="10" fillId="0" borderId="0" xfId="0" applyFont="1" applyProtection="1">
      <protection hidden="1"/>
    </xf>
    <xf numFmtId="0" fontId="11" fillId="0" borderId="0" xfId="0" applyFont="1" applyProtection="1">
      <protection hidden="1"/>
    </xf>
    <xf numFmtId="0" fontId="13" fillId="0" borderId="0" xfId="0" applyFont="1" applyProtection="1">
      <protection hidden="1"/>
    </xf>
    <xf numFmtId="0" fontId="13" fillId="0" borderId="0" xfId="0" applyFont="1" applyAlignment="1" applyProtection="1">
      <alignment vertical="center" wrapText="1"/>
      <protection hidden="1"/>
    </xf>
    <xf numFmtId="0" fontId="12" fillId="0" borderId="0" xfId="0" quotePrefix="1" applyFont="1" applyAlignment="1" applyProtection="1">
      <alignment horizontal="left"/>
      <protection hidden="1"/>
    </xf>
    <xf numFmtId="0" fontId="12" fillId="0" borderId="0" xfId="0" applyFont="1" applyAlignment="1" applyProtection="1">
      <alignment horizontal="left"/>
      <protection hidden="1"/>
    </xf>
    <xf numFmtId="0" fontId="7" fillId="0" borderId="0" xfId="0" applyFont="1" applyProtection="1">
      <protection hidden="1"/>
    </xf>
    <xf numFmtId="0" fontId="2" fillId="0" borderId="0" xfId="0" applyFont="1" applyProtection="1">
      <protection hidden="1"/>
    </xf>
    <xf numFmtId="165" fontId="16" fillId="0" borderId="0" xfId="0" applyNumberFormat="1" applyFont="1" applyProtection="1">
      <protection hidden="1"/>
    </xf>
    <xf numFmtId="0" fontId="17"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Protection="1">
      <protection hidden="1"/>
    </xf>
    <xf numFmtId="0" fontId="1" fillId="0" borderId="0" xfId="0" quotePrefix="1" applyFont="1" applyAlignment="1" applyProtection="1">
      <alignment horizontal="right" vertical="center"/>
      <protection hidden="1"/>
    </xf>
    <xf numFmtId="0" fontId="15" fillId="2" borderId="1" xfId="0" applyFont="1" applyFill="1" applyBorder="1" applyAlignment="1" applyProtection="1">
      <alignment horizontal="center" vertical="center" wrapText="1"/>
      <protection hidden="1"/>
    </xf>
    <xf numFmtId="0" fontId="15" fillId="2" borderId="2" xfId="0" applyFont="1" applyFill="1" applyBorder="1" applyAlignment="1" applyProtection="1">
      <alignment horizontal="center" vertical="center" wrapText="1"/>
      <protection hidden="1"/>
    </xf>
    <xf numFmtId="0" fontId="10" fillId="2" borderId="3" xfId="0" applyFont="1" applyFill="1" applyBorder="1" applyProtection="1">
      <protection hidden="1"/>
    </xf>
    <xf numFmtId="0" fontId="10" fillId="2" borderId="4" xfId="0" applyFont="1" applyFill="1" applyBorder="1" applyProtection="1">
      <protection hidden="1"/>
    </xf>
    <xf numFmtId="0" fontId="20" fillId="2" borderId="4" xfId="0" applyFont="1" applyFill="1" applyBorder="1" applyAlignment="1" applyProtection="1">
      <alignment horizontal="right"/>
      <protection hidden="1"/>
    </xf>
    <xf numFmtId="0" fontId="17" fillId="3" borderId="1" xfId="0" applyFont="1" applyFill="1" applyBorder="1" applyProtection="1">
      <protection hidden="1"/>
    </xf>
    <xf numFmtId="0" fontId="18" fillId="3" borderId="1" xfId="0" quotePrefix="1" applyFont="1" applyFill="1" applyBorder="1" applyAlignment="1" applyProtection="1">
      <alignment horizontal="right"/>
      <protection hidden="1"/>
    </xf>
    <xf numFmtId="166" fontId="1" fillId="4" borderId="1" xfId="2" applyNumberFormat="1" applyFont="1" applyFill="1" applyBorder="1" applyAlignment="1" applyProtection="1">
      <alignment vertical="center"/>
      <protection hidden="1"/>
    </xf>
    <xf numFmtId="166" fontId="1" fillId="0" borderId="0" xfId="2" applyNumberFormat="1" applyFont="1" applyAlignment="1" applyProtection="1">
      <alignment vertical="center"/>
      <protection hidden="1"/>
    </xf>
    <xf numFmtId="166" fontId="1" fillId="5" borderId="1" xfId="0" applyNumberFormat="1" applyFont="1" applyFill="1" applyBorder="1" applyAlignment="1" applyProtection="1">
      <alignment vertical="center"/>
      <protection hidden="1"/>
    </xf>
    <xf numFmtId="167" fontId="13" fillId="0" borderId="1" xfId="0" applyNumberFormat="1" applyFont="1" applyBorder="1" applyProtection="1">
      <protection locked="0"/>
    </xf>
    <xf numFmtId="167" fontId="18" fillId="3" borderId="1" xfId="0" applyNumberFormat="1" applyFont="1" applyFill="1" applyBorder="1" applyProtection="1">
      <protection hidden="1"/>
    </xf>
    <xf numFmtId="166" fontId="17" fillId="0" borderId="2" xfId="0" applyNumberFormat="1" applyFont="1" applyBorder="1" applyProtection="1">
      <protection locked="0"/>
    </xf>
    <xf numFmtId="166" fontId="17" fillId="0" borderId="1" xfId="0" applyNumberFormat="1" applyFont="1" applyBorder="1" applyProtection="1">
      <protection locked="0"/>
    </xf>
    <xf numFmtId="166" fontId="15" fillId="2" borderId="2" xfId="2" applyNumberFormat="1" applyFont="1" applyFill="1" applyBorder="1" applyProtection="1">
      <protection hidden="1"/>
    </xf>
    <xf numFmtId="166" fontId="15" fillId="2" borderId="1" xfId="2" applyNumberFormat="1" applyFont="1" applyFill="1" applyBorder="1" applyProtection="1">
      <protection hidden="1"/>
    </xf>
    <xf numFmtId="166" fontId="17" fillId="0" borderId="0" xfId="0" applyNumberFormat="1" applyFont="1" applyProtection="1">
      <protection hidden="1"/>
    </xf>
    <xf numFmtId="166" fontId="18" fillId="0" borderId="0" xfId="0" quotePrefix="1" applyNumberFormat="1" applyFont="1" applyAlignment="1" applyProtection="1">
      <alignment horizontal="right"/>
      <protection hidden="1"/>
    </xf>
    <xf numFmtId="166" fontId="18" fillId="0" borderId="0" xfId="0" applyNumberFormat="1" applyFont="1" applyProtection="1">
      <protection hidden="1"/>
    </xf>
    <xf numFmtId="0" fontId="13" fillId="0" borderId="0" xfId="0" quotePrefix="1" applyFont="1" applyProtection="1">
      <protection hidden="1"/>
    </xf>
    <xf numFmtId="167" fontId="17" fillId="0" borderId="1" xfId="0" applyNumberFormat="1" applyFont="1" applyBorder="1" applyProtection="1">
      <protection locked="0"/>
    </xf>
    <xf numFmtId="167" fontId="18" fillId="3" borderId="1" xfId="0" applyNumberFormat="1" applyFont="1" applyFill="1" applyBorder="1"/>
    <xf numFmtId="167" fontId="2" fillId="0" borderId="1" xfId="0" applyNumberFormat="1" applyFont="1" applyBorder="1" applyProtection="1">
      <protection hidden="1"/>
    </xf>
    <xf numFmtId="167" fontId="1" fillId="7" borderId="1" xfId="0" applyNumberFormat="1" applyFont="1" applyFill="1" applyBorder="1"/>
    <xf numFmtId="0" fontId="23" fillId="0" borderId="0" xfId="0" applyFont="1" applyAlignment="1" applyProtection="1">
      <alignment horizontal="center" vertical="center" wrapText="1"/>
      <protection hidden="1"/>
    </xf>
    <xf numFmtId="168" fontId="2" fillId="0" borderId="1" xfId="0" applyNumberFormat="1" applyFont="1" applyBorder="1"/>
    <xf numFmtId="166" fontId="2" fillId="0" borderId="2" xfId="0" applyNumberFormat="1" applyFont="1" applyBorder="1" applyProtection="1">
      <protection locked="0"/>
    </xf>
    <xf numFmtId="166" fontId="2" fillId="0" borderId="1" xfId="0" applyNumberFormat="1" applyFont="1" applyBorder="1" applyProtection="1">
      <protection locked="0"/>
    </xf>
    <xf numFmtId="0" fontId="2" fillId="0" borderId="5" xfId="0" applyFont="1" applyBorder="1" applyAlignment="1" applyProtection="1">
      <alignment horizontal="right"/>
      <protection hidden="1"/>
    </xf>
    <xf numFmtId="0" fontId="2" fillId="0" borderId="6" xfId="0" applyFont="1" applyBorder="1" applyAlignment="1" applyProtection="1">
      <alignment horizontal="right"/>
      <protection hidden="1"/>
    </xf>
    <xf numFmtId="0" fontId="2" fillId="0" borderId="2" xfId="0" applyFont="1" applyBorder="1" applyAlignment="1" applyProtection="1">
      <alignment horizontal="right"/>
      <protection hidden="1"/>
    </xf>
    <xf numFmtId="0" fontId="1" fillId="7" borderId="5" xfId="0" applyFont="1" applyFill="1" applyBorder="1" applyAlignment="1" applyProtection="1">
      <alignment horizontal="right"/>
      <protection hidden="1"/>
    </xf>
    <xf numFmtId="0" fontId="1" fillId="7" borderId="6" xfId="0" applyFont="1" applyFill="1" applyBorder="1" applyAlignment="1" applyProtection="1">
      <alignment horizontal="right"/>
      <protection hidden="1"/>
    </xf>
    <xf numFmtId="0" fontId="1" fillId="7" borderId="2" xfId="0" applyFont="1" applyFill="1" applyBorder="1" applyAlignment="1" applyProtection="1">
      <alignment horizontal="right"/>
      <protection hidden="1"/>
    </xf>
    <xf numFmtId="0" fontId="25" fillId="0" borderId="0" xfId="0" applyFont="1" applyAlignment="1" applyProtection="1">
      <alignment horizontal="center" vertical="center" wrapText="1"/>
      <protection hidden="1"/>
    </xf>
    <xf numFmtId="0" fontId="14" fillId="2" borderId="0" xfId="0" applyFont="1" applyFill="1" applyAlignment="1" applyProtection="1">
      <alignment horizontal="center"/>
      <protection hidden="1"/>
    </xf>
    <xf numFmtId="0" fontId="15" fillId="2" borderId="0" xfId="0" applyFont="1" applyFill="1" applyAlignment="1" applyProtection="1">
      <alignment horizontal="center"/>
      <protection hidden="1"/>
    </xf>
    <xf numFmtId="0" fontId="26" fillId="0" borderId="0" xfId="0" applyFont="1" applyAlignment="1" applyProtection="1">
      <alignment horizontal="center"/>
      <protection hidden="1"/>
    </xf>
    <xf numFmtId="0" fontId="23" fillId="6" borderId="5" xfId="0" applyFont="1" applyFill="1" applyBorder="1" applyAlignment="1" applyProtection="1">
      <alignment horizontal="center" vertical="center" wrapText="1"/>
      <protection hidden="1"/>
    </xf>
    <xf numFmtId="0" fontId="23" fillId="6" borderId="6" xfId="0" applyFont="1" applyFill="1" applyBorder="1" applyAlignment="1" applyProtection="1">
      <alignment horizontal="center" vertical="center" wrapText="1"/>
      <protection hidden="1"/>
    </xf>
    <xf numFmtId="0" fontId="23" fillId="6" borderId="2"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right"/>
      <protection hidden="1"/>
    </xf>
    <xf numFmtId="0" fontId="18" fillId="3" borderId="1" xfId="0" applyFont="1" applyFill="1" applyBorder="1" applyAlignment="1" applyProtection="1">
      <alignment horizontal="right"/>
      <protection hidden="1"/>
    </xf>
    <xf numFmtId="0" fontId="2" fillId="0" borderId="5" xfId="0" quotePrefix="1" applyFont="1" applyBorder="1" applyAlignment="1" applyProtection="1">
      <alignment horizontal="right"/>
      <protection hidden="1"/>
    </xf>
    <xf numFmtId="0" fontId="0" fillId="0" borderId="6" xfId="0" quotePrefix="1" applyBorder="1" applyAlignment="1" applyProtection="1">
      <alignment horizontal="right"/>
      <protection hidden="1"/>
    </xf>
    <xf numFmtId="0" fontId="0" fillId="0" borderId="2" xfId="0" quotePrefix="1" applyBorder="1" applyAlignment="1" applyProtection="1">
      <alignment horizontal="right"/>
      <protection hidden="1"/>
    </xf>
    <xf numFmtId="0" fontId="2" fillId="0" borderId="1" xfId="0" applyFont="1" applyBorder="1" applyAlignment="1" applyProtection="1">
      <alignment horizontal="right"/>
      <protection hidden="1"/>
    </xf>
    <xf numFmtId="0" fontId="17" fillId="0" borderId="1" xfId="0" applyFont="1" applyBorder="1" applyAlignment="1" applyProtection="1">
      <alignment horizontal="right"/>
      <protection hidden="1"/>
    </xf>
    <xf numFmtId="0" fontId="1" fillId="4" borderId="1" xfId="0" quotePrefix="1" applyFont="1" applyFill="1" applyBorder="1" applyAlignment="1" applyProtection="1">
      <alignment horizontal="right" vertical="center"/>
      <protection hidden="1"/>
    </xf>
    <xf numFmtId="0" fontId="1" fillId="5" borderId="5" xfId="0" quotePrefix="1" applyFont="1" applyFill="1" applyBorder="1" applyAlignment="1" applyProtection="1">
      <alignment horizontal="right" vertical="center"/>
      <protection hidden="1"/>
    </xf>
    <xf numFmtId="0" fontId="1" fillId="5" borderId="6" xfId="0" quotePrefix="1" applyFont="1" applyFill="1" applyBorder="1" applyAlignment="1" applyProtection="1">
      <alignment horizontal="right" vertical="center"/>
      <protection hidden="1"/>
    </xf>
    <xf numFmtId="0" fontId="1" fillId="5" borderId="2" xfId="0" quotePrefix="1" applyFont="1" applyFill="1" applyBorder="1" applyAlignment="1" applyProtection="1">
      <alignment horizontal="right" vertical="center"/>
      <protection hidden="1"/>
    </xf>
    <xf numFmtId="0" fontId="17" fillId="0" borderId="3" xfId="0" applyFont="1" applyBorder="1" applyAlignment="1" applyProtection="1">
      <alignment horizontal="right"/>
      <protection hidden="1"/>
    </xf>
    <xf numFmtId="0" fontId="17" fillId="0" borderId="4" xfId="0" applyFont="1" applyBorder="1" applyAlignment="1" applyProtection="1">
      <alignment horizontal="right"/>
      <protection hidden="1"/>
    </xf>
  </cellXfs>
  <cellStyles count="3">
    <cellStyle name="Euro" xfId="1" xr:uid="{00000000-0005-0000-0000-000000000000}"/>
    <cellStyle name="Monétaire" xfId="2"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2"/>
  <sheetViews>
    <sheetView showGridLines="0" tabSelected="1" workbookViewId="0">
      <selection activeCell="F6" sqref="F6"/>
    </sheetView>
  </sheetViews>
  <sheetFormatPr baseColWidth="10" defaultColWidth="12" defaultRowHeight="12.75" x14ac:dyDescent="0.2"/>
  <cols>
    <col min="1" max="2" width="15.83203125" style="1" customWidth="1"/>
    <col min="3" max="3" width="45.83203125" style="1" customWidth="1"/>
    <col min="4" max="4" width="15.83203125" style="1" customWidth="1"/>
    <col min="5" max="7" width="20.83203125" style="1" customWidth="1"/>
    <col min="8" max="8" width="30.83203125" style="1" bestFit="1" customWidth="1"/>
    <col min="9" max="16384" width="12" style="1"/>
  </cols>
  <sheetData>
    <row r="1" spans="1:11" ht="23.25" x14ac:dyDescent="0.35">
      <c r="A1" s="59" t="s">
        <v>16</v>
      </c>
      <c r="B1" s="59"/>
      <c r="C1" s="59"/>
      <c r="D1" s="59"/>
      <c r="E1" s="59"/>
      <c r="F1" s="59"/>
      <c r="G1" s="59"/>
      <c r="H1" s="17"/>
      <c r="I1" s="17"/>
    </row>
    <row r="2" spans="1:11" x14ac:dyDescent="0.2">
      <c r="A2" s="60"/>
      <c r="B2" s="60"/>
      <c r="C2" s="60"/>
      <c r="D2" s="60"/>
      <c r="E2" s="60"/>
      <c r="F2" s="60"/>
      <c r="G2" s="60"/>
    </row>
    <row r="3" spans="1:11" x14ac:dyDescent="0.2">
      <c r="A3" s="18"/>
      <c r="B3" s="18"/>
      <c r="C3" s="18"/>
      <c r="D3" s="18"/>
      <c r="E3" s="18"/>
      <c r="F3" s="18"/>
      <c r="G3" s="18"/>
    </row>
    <row r="4" spans="1:11" x14ac:dyDescent="0.2">
      <c r="A4" s="18"/>
      <c r="B4" s="18"/>
      <c r="C4" s="18"/>
      <c r="D4" s="18"/>
      <c r="E4" s="18"/>
      <c r="F4" s="18"/>
      <c r="G4" s="18"/>
    </row>
    <row r="5" spans="1:11" x14ac:dyDescent="0.2">
      <c r="A5" s="18"/>
      <c r="B5" s="18"/>
      <c r="C5" s="18"/>
      <c r="D5" s="18"/>
      <c r="E5" s="18"/>
      <c r="F5" s="18"/>
      <c r="G5" s="12"/>
      <c r="H5" s="12"/>
      <c r="I5" s="12"/>
    </row>
    <row r="6" spans="1:11" x14ac:dyDescent="0.2">
      <c r="A6" s="13"/>
      <c r="B6" s="13"/>
      <c r="C6" s="65" t="s">
        <v>17</v>
      </c>
      <c r="D6" s="66"/>
      <c r="E6" s="66"/>
      <c r="F6" s="45">
        <v>47100</v>
      </c>
      <c r="G6" s="14"/>
      <c r="H6" s="12"/>
      <c r="I6" s="12"/>
    </row>
    <row r="7" spans="1:11" x14ac:dyDescent="0.2">
      <c r="A7" s="13"/>
      <c r="B7" s="13"/>
      <c r="C7" s="52" t="s">
        <v>15</v>
      </c>
      <c r="D7" s="53"/>
      <c r="E7" s="54"/>
      <c r="F7" s="49">
        <v>12</v>
      </c>
      <c r="G7" s="14"/>
      <c r="H7" s="12"/>
      <c r="I7" s="12"/>
    </row>
    <row r="8" spans="1:11" x14ac:dyDescent="0.2">
      <c r="A8" s="13"/>
      <c r="B8" s="13"/>
      <c r="C8" s="55" t="s">
        <v>17</v>
      </c>
      <c r="D8" s="56"/>
      <c r="E8" s="57"/>
      <c r="F8" s="47">
        <f>IF(F7="",F6,(F7*F6)/12)</f>
        <v>47100</v>
      </c>
      <c r="G8" s="14"/>
      <c r="H8" s="12"/>
      <c r="I8" s="12"/>
    </row>
    <row r="9" spans="1:11" x14ac:dyDescent="0.2">
      <c r="A9" s="43"/>
      <c r="B9" s="43"/>
      <c r="C9" s="67" t="s">
        <v>19</v>
      </c>
      <c r="D9" s="68"/>
      <c r="E9" s="69"/>
      <c r="F9" s="34"/>
      <c r="G9" s="19"/>
      <c r="H9" s="15" t="s">
        <v>4</v>
      </c>
      <c r="I9" s="13"/>
      <c r="J9" s="13"/>
    </row>
    <row r="10" spans="1:11" x14ac:dyDescent="0.2">
      <c r="A10" s="20"/>
      <c r="B10" s="20"/>
      <c r="C10" s="70" t="s">
        <v>14</v>
      </c>
      <c r="D10" s="71"/>
      <c r="E10" s="71"/>
      <c r="F10" s="46"/>
      <c r="G10" s="19"/>
      <c r="H10" s="16" t="s">
        <v>5</v>
      </c>
      <c r="I10" s="13"/>
      <c r="J10" s="13"/>
    </row>
    <row r="11" spans="1:11" x14ac:dyDescent="0.2">
      <c r="A11" s="20"/>
      <c r="B11" s="20"/>
      <c r="C11" s="70" t="s">
        <v>13</v>
      </c>
      <c r="D11" s="71"/>
      <c r="E11" s="71"/>
      <c r="F11" s="44"/>
      <c r="G11" s="19"/>
      <c r="H11" s="15" t="s">
        <v>6</v>
      </c>
      <c r="I11" s="13"/>
      <c r="J11" s="13"/>
    </row>
    <row r="12" spans="1:11" ht="12.75" customHeight="1" x14ac:dyDescent="0.2">
      <c r="A12" s="20"/>
      <c r="B12" s="20"/>
      <c r="C12" s="29"/>
      <c r="D12" s="29"/>
      <c r="E12" s="30" t="s">
        <v>1</v>
      </c>
      <c r="F12" s="35">
        <f>F9+F10+F11</f>
        <v>0</v>
      </c>
      <c r="G12" s="21"/>
      <c r="H12" s="13"/>
      <c r="I12" s="13"/>
      <c r="J12" s="13"/>
    </row>
    <row r="13" spans="1:11" x14ac:dyDescent="0.2">
      <c r="A13" s="22"/>
      <c r="B13" s="22"/>
      <c r="C13" s="22"/>
      <c r="D13" s="22"/>
      <c r="E13" s="22"/>
      <c r="F13" s="22"/>
      <c r="G13" s="12"/>
      <c r="H13" s="12"/>
      <c r="I13" s="12"/>
      <c r="K13" s="11"/>
    </row>
    <row r="14" spans="1:11" x14ac:dyDescent="0.2">
      <c r="A14" s="13"/>
      <c r="B14" s="13"/>
      <c r="C14" s="13"/>
      <c r="D14" s="13"/>
      <c r="E14" s="13"/>
      <c r="F14" s="13"/>
      <c r="G14" s="12"/>
      <c r="H14" s="12"/>
      <c r="I14" s="12"/>
    </row>
    <row r="15" spans="1:11" x14ac:dyDescent="0.2">
      <c r="A15" s="13"/>
      <c r="B15" s="13"/>
      <c r="C15" s="13"/>
      <c r="D15" s="13"/>
      <c r="E15" s="13"/>
      <c r="F15" s="13"/>
      <c r="G15" s="13"/>
    </row>
    <row r="16" spans="1:11" x14ac:dyDescent="0.2">
      <c r="A16" s="13"/>
      <c r="B16" s="13"/>
      <c r="C16" s="26"/>
      <c r="D16" s="27"/>
      <c r="E16" s="25" t="s">
        <v>7</v>
      </c>
      <c r="F16" s="24" t="s">
        <v>8</v>
      </c>
      <c r="G16" s="24" t="s">
        <v>9</v>
      </c>
    </row>
    <row r="17" spans="1:9" x14ac:dyDescent="0.2">
      <c r="A17" s="20"/>
      <c r="B17" s="20"/>
      <c r="C17" s="76" t="s">
        <v>10</v>
      </c>
      <c r="D17" s="77"/>
      <c r="E17" s="50"/>
      <c r="F17" s="37"/>
      <c r="G17" s="37"/>
    </row>
    <row r="18" spans="1:9" x14ac:dyDescent="0.2">
      <c r="A18" s="20"/>
      <c r="B18" s="20"/>
      <c r="C18" s="76" t="s">
        <v>11</v>
      </c>
      <c r="D18" s="77"/>
      <c r="E18" s="36"/>
      <c r="F18" s="51"/>
      <c r="G18" s="37"/>
    </row>
    <row r="19" spans="1:9" x14ac:dyDescent="0.2">
      <c r="A19" s="20"/>
      <c r="B19" s="20"/>
      <c r="C19" s="76" t="s">
        <v>0</v>
      </c>
      <c r="D19" s="77"/>
      <c r="E19" s="36"/>
      <c r="F19" s="37"/>
      <c r="G19" s="37"/>
    </row>
    <row r="20" spans="1:9" x14ac:dyDescent="0.2">
      <c r="A20" s="20"/>
      <c r="B20" s="20"/>
      <c r="C20" s="26"/>
      <c r="D20" s="28" t="s">
        <v>2</v>
      </c>
      <c r="E20" s="38">
        <f>SUM(E17:E19)</f>
        <v>0</v>
      </c>
      <c r="F20" s="39">
        <f>SUM(F17:F19)</f>
        <v>0</v>
      </c>
      <c r="G20" s="39">
        <f>SUM(G17:G19)</f>
        <v>0</v>
      </c>
    </row>
    <row r="21" spans="1:9" x14ac:dyDescent="0.2">
      <c r="A21" s="20"/>
      <c r="B21" s="20"/>
      <c r="C21" s="20"/>
      <c r="D21" s="20"/>
      <c r="E21" s="40"/>
      <c r="F21" s="41"/>
      <c r="G21" s="42"/>
      <c r="H21" s="2"/>
    </row>
    <row r="22" spans="1:9" s="6" customFormat="1" ht="17.25" customHeight="1" x14ac:dyDescent="0.2">
      <c r="A22" s="72" t="s">
        <v>12</v>
      </c>
      <c r="B22" s="72"/>
      <c r="C22" s="72"/>
      <c r="D22" s="72"/>
      <c r="E22" s="31">
        <f>IF(F12&gt;8*F8,8*F8*1.875%,IF(F12&gt;(2.5*F8/1.875),F12*1.875%,F8*2.5%))</f>
        <v>1177.5</v>
      </c>
      <c r="F22" s="31">
        <f>IF(F12&gt;0,IF(F12&gt;8*F8,F8*8*3%,IF(F8*7%+F12*3.75%&gt;F8*8*3%,F8*8*3%,F8*7%+F12*3.75%)),F8*7%)</f>
        <v>3297.0000000000005</v>
      </c>
      <c r="G22" s="31">
        <f>IF(F12&gt;8*F8,F8*10%+(8*F8-F8)*25%,IF(F12&gt;F8,F8*10%+(F12-F8)*25%,F8*10%))</f>
        <v>4710</v>
      </c>
      <c r="I22" s="7"/>
    </row>
    <row r="23" spans="1:9" s="6" customFormat="1" ht="17.25" customHeight="1" x14ac:dyDescent="0.2">
      <c r="A23" s="23"/>
      <c r="B23" s="23"/>
      <c r="C23" s="23"/>
      <c r="D23" s="23"/>
      <c r="E23" s="32"/>
      <c r="F23" s="32"/>
      <c r="G23" s="32"/>
      <c r="I23" s="7"/>
    </row>
    <row r="24" spans="1:9" s="6" customFormat="1" ht="18.75" customHeight="1" x14ac:dyDescent="0.2">
      <c r="A24" s="73" t="s">
        <v>3</v>
      </c>
      <c r="B24" s="74"/>
      <c r="C24" s="74"/>
      <c r="D24" s="75"/>
      <c r="E24" s="33">
        <f>IF(E20&gt;E22,E20-E22,0)</f>
        <v>0</v>
      </c>
      <c r="F24" s="33">
        <f>IF(F20&gt;F22,F20-F22,0)</f>
        <v>0</v>
      </c>
      <c r="G24" s="33">
        <f>IF(G20&gt;G22,G20-G22,0)</f>
        <v>0</v>
      </c>
      <c r="I24" s="8"/>
    </row>
    <row r="25" spans="1:9" x14ac:dyDescent="0.2">
      <c r="B25" s="3"/>
      <c r="C25" s="4"/>
      <c r="D25" s="9"/>
      <c r="E25" s="10"/>
      <c r="F25" s="10"/>
      <c r="G25" s="10"/>
      <c r="H25" s="5"/>
    </row>
    <row r="26" spans="1:9" ht="35.25" customHeight="1" x14ac:dyDescent="0.2">
      <c r="A26" s="62" t="s">
        <v>18</v>
      </c>
      <c r="B26" s="63"/>
      <c r="C26" s="63"/>
      <c r="D26" s="63"/>
      <c r="E26" s="63"/>
      <c r="F26" s="63"/>
      <c r="G26" s="64"/>
    </row>
    <row r="27" spans="1:9" ht="15" customHeight="1" x14ac:dyDescent="0.2">
      <c r="A27" s="48"/>
      <c r="B27" s="48"/>
      <c r="C27" s="48"/>
      <c r="D27" s="48"/>
      <c r="E27" s="48"/>
      <c r="F27" s="48"/>
      <c r="G27" s="48"/>
    </row>
    <row r="28" spans="1:9" ht="15.75" x14ac:dyDescent="0.25">
      <c r="A28" s="61" t="str">
        <f>IF(E20+F20+G20-F10=0,"","ATTENTION, les charges sociales ventilées ne sont pas égales à celles portées sur la la 2035")</f>
        <v/>
      </c>
      <c r="B28" s="61"/>
      <c r="C28" s="61"/>
      <c r="D28" s="61"/>
      <c r="E28" s="61"/>
      <c r="F28" s="61"/>
      <c r="G28" s="61"/>
    </row>
    <row r="30" spans="1:9" ht="12.75" customHeight="1" x14ac:dyDescent="0.2">
      <c r="A30" s="58" t="str">
        <f>IF(E20+F20+G20&gt;0,IF(F7="","ATTENTION, le calcul du plafonnement a été réalisé sur la base d'un exercice de 12 mois. Dans le cas d'une durée d'exercice inférieure, il convient de porter le nombre de mois y afférent dans la case F7 pour obtenir le plafond de déduction.",""),"")</f>
        <v/>
      </c>
      <c r="B30" s="58"/>
      <c r="C30" s="58"/>
      <c r="D30" s="58"/>
      <c r="E30" s="58"/>
      <c r="F30" s="58"/>
      <c r="G30" s="58"/>
    </row>
    <row r="31" spans="1:9" x14ac:dyDescent="0.2">
      <c r="A31" s="58"/>
      <c r="B31" s="58"/>
      <c r="C31" s="58"/>
      <c r="D31" s="58"/>
      <c r="E31" s="58"/>
      <c r="F31" s="58"/>
      <c r="G31" s="58"/>
    </row>
    <row r="32" spans="1:9" x14ac:dyDescent="0.2">
      <c r="A32" s="58"/>
      <c r="B32" s="58"/>
      <c r="C32" s="58"/>
      <c r="D32" s="58"/>
      <c r="E32" s="58"/>
      <c r="F32" s="58"/>
      <c r="G32" s="58"/>
    </row>
  </sheetData>
  <sheetProtection algorithmName="SHA-512" hashValue="5hRGzcwOBFzp2TykBhIKFrRlgL2kaF0M1VP+9W/Rt9pwrKHvEFc9qyWkl59tjDsuvMV1ZV53SYOeAMqiuuJx2w==" saltValue="AFXvjXdPJ659O2lz6Ou4tA==" spinCount="100000" sheet="1" objects="1" scenarios="1"/>
  <protectedRanges>
    <protectedRange sqref="F7" name="Plage3"/>
    <protectedRange sqref="E17:G19" name="Plage2"/>
    <protectedRange sqref="F9:F11" name="Plage1"/>
  </protectedRanges>
  <mergeCells count="16">
    <mergeCell ref="C7:E7"/>
    <mergeCell ref="C8:E8"/>
    <mergeCell ref="A30:G32"/>
    <mergeCell ref="A1:G1"/>
    <mergeCell ref="A2:G2"/>
    <mergeCell ref="A28:G28"/>
    <mergeCell ref="A26:G26"/>
    <mergeCell ref="C6:E6"/>
    <mergeCell ref="C9:E9"/>
    <mergeCell ref="C10:E10"/>
    <mergeCell ref="C11:E11"/>
    <mergeCell ref="A22:D22"/>
    <mergeCell ref="A24:D24"/>
    <mergeCell ref="C17:D17"/>
    <mergeCell ref="C18:D18"/>
    <mergeCell ref="C19:D19"/>
  </mergeCells>
  <phoneticPr fontId="0" type="noConversion"/>
  <printOptions horizontalCentered="1" verticalCentered="1"/>
  <pageMargins left="0.78740157480314965" right="0.78740157480314965" top="0.98425196850393704" bottom="0.98425196850393704" header="0.51181102362204722" footer="0.51181102362204722"/>
  <pageSetup paperSize="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Madelin 2025</vt:lpstr>
      <vt:lpstr>'Madelin 2025'!Zone_d_impression</vt:lpstr>
    </vt:vector>
  </TitlesOfParts>
  <Company>AGAVERY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Sylvie</dc:creator>
  <cp:lastModifiedBy>Franck CHARRIERE</cp:lastModifiedBy>
  <cp:lastPrinted>2014-02-21T08:55:27Z</cp:lastPrinted>
  <dcterms:created xsi:type="dcterms:W3CDTF">1999-01-12T15:23:37Z</dcterms:created>
  <dcterms:modified xsi:type="dcterms:W3CDTF">2025-01-09T10:30:17Z</dcterms:modified>
</cp:coreProperties>
</file>